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8_{E4FB1FB0-2626-4B09-8C12-697F8B6D0874}" xr6:coauthVersionLast="44" xr6:coauthVersionMax="44" xr10:uidLastSave="{00000000-0000-0000-0000-000000000000}"/>
  <bookViews>
    <workbookView xWindow="-120" yWindow="-120" windowWidth="20730" windowHeight="11040" activeTab="4" xr2:uid="{00000000-000D-0000-FFFF-FFFF00000000}"/>
  </bookViews>
  <sheets>
    <sheet name="Foglio1" sheetId="1" r:id="rId1"/>
    <sheet name="Foglio2" sheetId="2" r:id="rId2"/>
    <sheet name="Foglio3" sheetId="3" r:id="rId3"/>
    <sheet name="Foglio4" sheetId="4" r:id="rId4"/>
    <sheet name="Foglio5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4" i="4" l="1"/>
  <c r="H5" i="1" l="1"/>
  <c r="H4" i="1"/>
  <c r="E7" i="5" l="1"/>
  <c r="H15" i="5" l="1"/>
  <c r="K6" i="2" l="1"/>
  <c r="M6" i="2" s="1"/>
  <c r="K5" i="2"/>
  <c r="M5" i="2" s="1"/>
  <c r="G7" i="1" l="1"/>
  <c r="K15" i="5" l="1"/>
  <c r="M15" i="5" l="1"/>
  <c r="M5" i="4" l="1"/>
  <c r="M8" i="4" s="1"/>
  <c r="K10" i="3"/>
  <c r="H10" i="3"/>
  <c r="K9" i="3"/>
  <c r="K6" i="3"/>
  <c r="H6" i="3"/>
  <c r="K4" i="3"/>
  <c r="H4" i="3"/>
  <c r="K7" i="2"/>
  <c r="H7" i="2"/>
  <c r="M6" i="3" l="1"/>
  <c r="M4" i="3"/>
  <c r="M10" i="3"/>
  <c r="J11" i="3"/>
  <c r="G11" i="3"/>
  <c r="G8" i="2" l="1"/>
  <c r="J8" i="2"/>
  <c r="K7" i="3" l="1"/>
  <c r="H9" i="3"/>
  <c r="M9" i="3" s="1"/>
  <c r="K8" i="3"/>
  <c r="H8" i="3"/>
  <c r="K5" i="3"/>
  <c r="H7" i="3"/>
  <c r="H5" i="3"/>
  <c r="K3" i="3"/>
  <c r="H3" i="3"/>
  <c r="M7" i="2"/>
  <c r="K4" i="2"/>
  <c r="H4" i="2"/>
  <c r="K3" i="2"/>
  <c r="H3" i="2"/>
  <c r="M3" i="2" s="1"/>
  <c r="J7" i="1"/>
  <c r="H6" i="1"/>
  <c r="M6" i="1" s="1"/>
  <c r="K5" i="1"/>
  <c r="K4" i="1"/>
  <c r="K3" i="1"/>
  <c r="H3" i="1"/>
  <c r="M5" i="1" l="1"/>
  <c r="K7" i="1"/>
  <c r="H7" i="1"/>
  <c r="M8" i="3"/>
  <c r="K11" i="3"/>
  <c r="H11" i="3"/>
  <c r="M4" i="2"/>
  <c r="M7" i="3"/>
  <c r="K8" i="2"/>
  <c r="H8" i="2"/>
  <c r="M5" i="3"/>
  <c r="M3" i="3"/>
  <c r="M3" i="1"/>
  <c r="M4" i="1"/>
  <c r="M7" i="1" l="1"/>
  <c r="M11" i="3"/>
  <c r="M8" i="2"/>
</calcChain>
</file>

<file path=xl/sharedStrings.xml><?xml version="1.0" encoding="utf-8"?>
<sst xmlns="http://schemas.openxmlformats.org/spreadsheetml/2006/main" count="57" uniqueCount="41">
  <si>
    <t>N. ore</t>
  </si>
  <si>
    <t xml:space="preserve"> COSTO FUNZIONALI</t>
  </si>
  <si>
    <t>COSTO  TOTALE</t>
  </si>
  <si>
    <t>COSTO   DOCENZE</t>
  </si>
  <si>
    <t>ITN</t>
  </si>
  <si>
    <t>CIELO STELLATO</t>
  </si>
  <si>
    <t>Libretto di navigazione</t>
  </si>
  <si>
    <t>ITC</t>
  </si>
  <si>
    <t>blogIISsimo</t>
  </si>
  <si>
    <t>IPSIA</t>
  </si>
  <si>
    <t>DENTRO IL LIMITE, OLTRE IL LIMITE</t>
  </si>
  <si>
    <t>ORIENTAMENTO</t>
  </si>
  <si>
    <t>N. ore funzionali</t>
  </si>
  <si>
    <t>IMPORTO</t>
  </si>
  <si>
    <t>PROGETTI FIS</t>
  </si>
  <si>
    <t>Potenziamento Matematica Classi V</t>
  </si>
  <si>
    <t>Comunicazione economico-finanziaria e socio- ambientale</t>
  </si>
  <si>
    <t xml:space="preserve">Complementi di Matematica </t>
  </si>
  <si>
    <t>Educare alla legalità</t>
  </si>
  <si>
    <t>Oltre ogni discriminazione</t>
  </si>
  <si>
    <t>TABELLA ECONOMICA PROGETTI PTOF 2020/21</t>
  </si>
  <si>
    <r>
      <t xml:space="preserve"> </t>
    </r>
    <r>
      <rPr>
        <b/>
        <sz val="11"/>
        <color rgb="FFFF0000"/>
        <rFont val="Calibri"/>
        <family val="2"/>
        <scheme val="minor"/>
      </rPr>
      <t>PROGETTI TRASVERSALI IIS</t>
    </r>
  </si>
  <si>
    <t>PLANETARIO</t>
  </si>
  <si>
    <t>INNOVAZIONE/PNSD</t>
  </si>
  <si>
    <t>N. ore docenza</t>
  </si>
  <si>
    <t>PROGETTI TRASVERSALI IIS</t>
  </si>
  <si>
    <t>AREE A RISCHIO</t>
  </si>
  <si>
    <t>ORE FUNZIONALI</t>
  </si>
  <si>
    <t>ORE DOCENZA</t>
  </si>
  <si>
    <t>TOTALE</t>
  </si>
  <si>
    <t>GEOMETRIA A COLORI</t>
  </si>
  <si>
    <t>MATEMATICA ED ECONOMIA</t>
  </si>
  <si>
    <t>Corso integrativo educazione socio-economico-politica</t>
  </si>
  <si>
    <t>Etwinning 2021 Let’s speak English</t>
  </si>
  <si>
    <t>Etwinning 2021 My English World</t>
  </si>
  <si>
    <t>TAM SOSTENIBILE</t>
  </si>
  <si>
    <t>UPCYCLING</t>
  </si>
  <si>
    <t>SFILATA DI MODA</t>
  </si>
  <si>
    <t>DIPINTI SU TELA (PLANETARIO)</t>
  </si>
  <si>
    <t>CORSI DI RECUPERO                   € 14.006,66</t>
  </si>
  <si>
    <t>E- BIKE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</si>
</sst>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2" fillId="0" borderId="0" xfId="0" applyFont="1"/>
    <xf numFmtId="0" fontId="4" fillId="0" borderId="0" xfId="0" applyFont="1"/>
    <xf numFmtId="2" fontId="4" fillId="0" borderId="0" xfId="0" applyNumberFormat="1" applyFont="1"/>
    <xf numFmtId="2" fontId="2" fillId="0" borderId="0" xfId="0" applyNumberFormat="1" applyFont="1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/>
    <xf numFmtId="0" fontId="0" fillId="0" borderId="0" xfId="0" applyAlignment="1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Alignment="1"/>
    <xf numFmtId="0" fontId="3" fillId="0" borderId="0" xfId="0" applyFont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/>
    <xf numFmtId="2" fontId="0" fillId="0" borderId="0" xfId="0" applyNumberFormat="1"/>
    <xf numFmtId="2" fontId="4" fillId="0" borderId="0" xfId="0" applyNumberFormat="1" applyFont="1"/>
    <xf numFmtId="0" fontId="0" fillId="0" borderId="0" xfId="0" applyFill="1" applyBorder="1"/>
    <xf numFmtId="0" fontId="4" fillId="0" borderId="0" xfId="0" applyFo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2" fontId="3" fillId="0" borderId="0" xfId="0" applyNumberFormat="1" applyFont="1"/>
    <xf numFmtId="0" fontId="3" fillId="0" borderId="0" xfId="0" applyFont="1" applyFill="1" applyBorder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zoomScale="92" zoomScaleNormal="90" workbookViewId="0">
      <selection activeCell="G6" sqref="G6"/>
    </sheetView>
  </sheetViews>
  <sheetFormatPr defaultRowHeight="15" x14ac:dyDescent="0.25"/>
  <cols>
    <col min="6" max="6" width="16.28515625" customWidth="1"/>
    <col min="10" max="10" width="9.28515625" style="2"/>
  </cols>
  <sheetData>
    <row r="1" spans="1:16" x14ac:dyDescent="0.25">
      <c r="A1" s="22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6" x14ac:dyDescent="0.25">
      <c r="A2" s="3" t="s">
        <v>4</v>
      </c>
      <c r="G2" s="1" t="s">
        <v>0</v>
      </c>
      <c r="H2" s="24" t="s">
        <v>1</v>
      </c>
      <c r="I2" s="24"/>
      <c r="J2" s="2" t="s">
        <v>0</v>
      </c>
      <c r="K2" s="24" t="s">
        <v>3</v>
      </c>
      <c r="L2" s="24"/>
      <c r="M2" s="24" t="s">
        <v>2</v>
      </c>
      <c r="N2" s="24"/>
    </row>
    <row r="3" spans="1:16" x14ac:dyDescent="0.25">
      <c r="A3" s="23" t="s">
        <v>5</v>
      </c>
      <c r="B3" s="23"/>
      <c r="C3" s="23"/>
      <c r="D3" s="23"/>
      <c r="E3" s="23"/>
      <c r="F3" s="23"/>
      <c r="G3">
        <v>10</v>
      </c>
      <c r="H3" s="24">
        <f>PRODUCT(G3,17.5)</f>
        <v>175</v>
      </c>
      <c r="I3" s="24"/>
      <c r="J3" s="2">
        <v>30</v>
      </c>
      <c r="K3" s="24">
        <f>PRODUCT(J3,35)</f>
        <v>1050</v>
      </c>
      <c r="L3" s="24"/>
      <c r="M3" s="25">
        <f>SUM(H3,K3)</f>
        <v>1225</v>
      </c>
      <c r="N3" s="25"/>
    </row>
    <row r="4" spans="1:16" x14ac:dyDescent="0.25">
      <c r="A4" s="23" t="s">
        <v>15</v>
      </c>
      <c r="B4" s="23"/>
      <c r="C4" s="23"/>
      <c r="D4" s="23"/>
      <c r="E4" s="23"/>
      <c r="F4" s="23"/>
      <c r="G4" s="8">
        <v>0</v>
      </c>
      <c r="H4" s="24">
        <f>PRODUCT(G4,17.5)</f>
        <v>0</v>
      </c>
      <c r="I4" s="24"/>
      <c r="J4" s="2">
        <v>32</v>
      </c>
      <c r="K4" s="24">
        <f>PRODUCT(J4,35)</f>
        <v>1120</v>
      </c>
      <c r="L4" s="24"/>
      <c r="M4" s="25">
        <f>H4+K4</f>
        <v>1120</v>
      </c>
      <c r="N4" s="25"/>
      <c r="O4" s="24"/>
      <c r="P4" s="24"/>
    </row>
    <row r="5" spans="1:16" x14ac:dyDescent="0.25">
      <c r="A5" s="24" t="s">
        <v>30</v>
      </c>
      <c r="B5" s="24"/>
      <c r="C5" s="24"/>
      <c r="D5" s="24"/>
      <c r="E5" s="24"/>
      <c r="F5" s="24"/>
      <c r="G5" s="8">
        <v>0</v>
      </c>
      <c r="H5" s="24">
        <f>PRODUCT(G5,17.5)</f>
        <v>0</v>
      </c>
      <c r="I5" s="24"/>
      <c r="J5" s="2">
        <v>20</v>
      </c>
      <c r="K5" s="24">
        <f>J5*35</f>
        <v>700</v>
      </c>
      <c r="L5" s="24"/>
      <c r="M5" s="25">
        <f>H5+K5</f>
        <v>700</v>
      </c>
      <c r="N5" s="25"/>
    </row>
    <row r="6" spans="1:16" x14ac:dyDescent="0.25">
      <c r="A6" s="24" t="s">
        <v>6</v>
      </c>
      <c r="B6" s="24"/>
      <c r="C6" s="24"/>
      <c r="D6" s="24"/>
      <c r="E6" s="24"/>
      <c r="F6" s="24"/>
      <c r="G6" s="13">
        <v>30</v>
      </c>
      <c r="H6" s="27">
        <f>G6*17.5</f>
        <v>525</v>
      </c>
      <c r="I6" s="27"/>
      <c r="J6" s="2">
        <v>0</v>
      </c>
      <c r="K6" s="24">
        <v>0</v>
      </c>
      <c r="L6" s="24"/>
      <c r="M6" s="25">
        <f>H6+K6</f>
        <v>525</v>
      </c>
      <c r="N6" s="25"/>
    </row>
    <row r="7" spans="1:16" x14ac:dyDescent="0.25">
      <c r="G7" s="4">
        <f>SUM(G3:G6)</f>
        <v>40</v>
      </c>
      <c r="H7" s="28">
        <f>SUM(H3:H6)</f>
        <v>700</v>
      </c>
      <c r="I7" s="28"/>
      <c r="J7" s="4">
        <f>SUM(J3:J6)</f>
        <v>82</v>
      </c>
      <c r="K7" s="28">
        <f>SUM(K3:K6)</f>
        <v>2870</v>
      </c>
      <c r="L7" s="28"/>
      <c r="M7" s="26">
        <f>SUM(M3:M6)</f>
        <v>3570</v>
      </c>
      <c r="N7" s="26"/>
    </row>
    <row r="19" spans="15:15" x14ac:dyDescent="0.25">
      <c r="O19" s="1"/>
    </row>
  </sheetData>
  <sheetProtection algorithmName="SHA-512" hashValue="mcYBfpfbfOK9ML02K+mzyaxoGN4nCSlzxvEz3UYPIKM2743acWDSfsoTtQxlb30IngH+NdbPvos1kGPEC0ee6w==" saltValue="6kUJV9FacXAruMTw+vjBzw==" spinCount="100000" sheet="1" objects="1" scenarios="1"/>
  <mergeCells count="24">
    <mergeCell ref="M7:N7"/>
    <mergeCell ref="M6:N6"/>
    <mergeCell ref="K6:L6"/>
    <mergeCell ref="O4:P4"/>
    <mergeCell ref="A4:F4"/>
    <mergeCell ref="H6:I6"/>
    <mergeCell ref="A6:F6"/>
    <mergeCell ref="H7:I7"/>
    <mergeCell ref="K7:L7"/>
    <mergeCell ref="M2:N2"/>
    <mergeCell ref="H3:I3"/>
    <mergeCell ref="H4:I4"/>
    <mergeCell ref="H5:I5"/>
    <mergeCell ref="H2:I2"/>
    <mergeCell ref="M3:N3"/>
    <mergeCell ref="M4:N4"/>
    <mergeCell ref="M5:N5"/>
    <mergeCell ref="A1:L1"/>
    <mergeCell ref="A3:F3"/>
    <mergeCell ref="A5:F5"/>
    <mergeCell ref="K3:L3"/>
    <mergeCell ref="K4:L4"/>
    <mergeCell ref="K5:L5"/>
    <mergeCell ref="K2:L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3"/>
  <sheetViews>
    <sheetView zoomScaleNormal="100" workbookViewId="0">
      <selection activeCell="I12" sqref="I12"/>
    </sheetView>
  </sheetViews>
  <sheetFormatPr defaultRowHeight="15" x14ac:dyDescent="0.25"/>
  <cols>
    <col min="6" max="6" width="22.7109375" customWidth="1"/>
  </cols>
  <sheetData>
    <row r="1" spans="1:14" x14ac:dyDescent="0.25">
      <c r="A1" s="22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"/>
      <c r="N1" s="2"/>
    </row>
    <row r="2" spans="1:14" x14ac:dyDescent="0.25">
      <c r="A2" s="3" t="s">
        <v>7</v>
      </c>
      <c r="B2" s="2"/>
      <c r="C2" s="2"/>
      <c r="D2" s="2"/>
      <c r="E2" s="2"/>
      <c r="F2" s="2"/>
      <c r="G2" s="1" t="s">
        <v>0</v>
      </c>
      <c r="H2" s="24" t="s">
        <v>1</v>
      </c>
      <c r="I2" s="24"/>
      <c r="J2" s="2" t="s">
        <v>0</v>
      </c>
      <c r="K2" s="24" t="s">
        <v>3</v>
      </c>
      <c r="L2" s="24"/>
      <c r="M2" s="24" t="s">
        <v>2</v>
      </c>
      <c r="N2" s="24"/>
    </row>
    <row r="3" spans="1:14" x14ac:dyDescent="0.25">
      <c r="A3" s="31" t="s">
        <v>8</v>
      </c>
      <c r="B3" s="31"/>
      <c r="C3" s="31"/>
      <c r="D3" s="31"/>
      <c r="E3" s="31"/>
      <c r="F3" s="31"/>
      <c r="G3" s="16">
        <v>30</v>
      </c>
      <c r="H3" s="32">
        <f>PRODUCT(G3,17.5)</f>
        <v>525</v>
      </c>
      <c r="I3" s="32"/>
      <c r="J3" s="16">
        <v>0</v>
      </c>
      <c r="K3" s="32">
        <f>PRODUCT(J3,35)</f>
        <v>0</v>
      </c>
      <c r="L3" s="32"/>
      <c r="M3" s="33">
        <f t="shared" ref="M3:M7" si="0">H3+K3</f>
        <v>525</v>
      </c>
      <c r="N3" s="33"/>
    </row>
    <row r="4" spans="1:14" x14ac:dyDescent="0.25">
      <c r="A4" s="32" t="s">
        <v>16</v>
      </c>
      <c r="B4" s="32"/>
      <c r="C4" s="32"/>
      <c r="D4" s="32"/>
      <c r="E4" s="32"/>
      <c r="F4" s="32"/>
      <c r="G4" s="16">
        <v>0</v>
      </c>
      <c r="H4" s="32">
        <f t="shared" ref="H4" si="1">G4*17.5</f>
        <v>0</v>
      </c>
      <c r="I4" s="32"/>
      <c r="J4" s="16">
        <v>15</v>
      </c>
      <c r="K4" s="32">
        <f>J4*35</f>
        <v>525</v>
      </c>
      <c r="L4" s="32"/>
      <c r="M4" s="33">
        <f t="shared" si="0"/>
        <v>525</v>
      </c>
      <c r="N4" s="33"/>
    </row>
    <row r="5" spans="1:14" s="14" customFormat="1" x14ac:dyDescent="0.25">
      <c r="A5" s="31" t="s">
        <v>31</v>
      </c>
      <c r="B5" s="31"/>
      <c r="C5" s="31"/>
      <c r="D5" s="31"/>
      <c r="E5" s="31"/>
      <c r="F5" s="16"/>
      <c r="G5" s="16">
        <v>0</v>
      </c>
      <c r="H5" s="35">
        <v>0</v>
      </c>
      <c r="I5" s="35"/>
      <c r="J5" s="16">
        <v>15</v>
      </c>
      <c r="K5" s="32">
        <f>J5*35</f>
        <v>525</v>
      </c>
      <c r="L5" s="32"/>
      <c r="M5" s="33">
        <f t="shared" ref="M5" si="2">H5+K5</f>
        <v>525</v>
      </c>
      <c r="N5" s="33"/>
    </row>
    <row r="6" spans="1:14" s="14" customFormat="1" x14ac:dyDescent="0.25">
      <c r="A6" s="15" t="s">
        <v>32</v>
      </c>
      <c r="B6" s="15"/>
      <c r="C6" s="15"/>
      <c r="D6" s="15"/>
      <c r="E6" s="15"/>
      <c r="F6" s="16"/>
      <c r="G6" s="16">
        <v>0</v>
      </c>
      <c r="H6" s="35">
        <v>0</v>
      </c>
      <c r="I6" s="35"/>
      <c r="J6" s="16">
        <v>15</v>
      </c>
      <c r="K6" s="32">
        <f>J6*35</f>
        <v>525</v>
      </c>
      <c r="L6" s="32"/>
      <c r="M6" s="33">
        <f t="shared" ref="M6" si="3">H6+K6</f>
        <v>525</v>
      </c>
      <c r="N6" s="33"/>
    </row>
    <row r="7" spans="1:14" x14ac:dyDescent="0.25">
      <c r="A7" s="32" t="s">
        <v>17</v>
      </c>
      <c r="B7" s="32"/>
      <c r="C7" s="32"/>
      <c r="D7" s="32"/>
      <c r="E7" s="32"/>
      <c r="F7" s="32"/>
      <c r="G7" s="16">
        <v>0</v>
      </c>
      <c r="H7" s="34">
        <f>G7*17.5</f>
        <v>0</v>
      </c>
      <c r="I7" s="34"/>
      <c r="J7" s="16">
        <v>12</v>
      </c>
      <c r="K7" s="32">
        <f>J7*35</f>
        <v>420</v>
      </c>
      <c r="L7" s="32"/>
      <c r="M7" s="33">
        <f t="shared" si="0"/>
        <v>420</v>
      </c>
      <c r="N7" s="33"/>
    </row>
    <row r="8" spans="1:14" x14ac:dyDescent="0.25">
      <c r="A8" s="2"/>
      <c r="B8" s="2"/>
      <c r="C8" s="2"/>
      <c r="D8" s="2"/>
      <c r="E8" s="2"/>
      <c r="F8" s="2"/>
      <c r="G8" s="4">
        <f>SUM(G3:G7)</f>
        <v>30</v>
      </c>
      <c r="H8" s="28">
        <f>SUM(H3:H7)</f>
        <v>525</v>
      </c>
      <c r="I8" s="28"/>
      <c r="J8" s="4">
        <f>SUM(J3:J7)</f>
        <v>57</v>
      </c>
      <c r="K8" s="28">
        <f>SUM(K3:K7)</f>
        <v>1995</v>
      </c>
      <c r="L8" s="28"/>
      <c r="M8" s="26">
        <f>SUM(M3:M7)</f>
        <v>2520</v>
      </c>
      <c r="N8" s="26"/>
    </row>
    <row r="12" spans="1:14" x14ac:dyDescent="0.25">
      <c r="A12" s="29"/>
      <c r="B12" s="30"/>
      <c r="C12" s="30"/>
      <c r="D12" s="30"/>
      <c r="E12" s="30"/>
      <c r="F12" s="30"/>
    </row>
    <row r="13" spans="1:14" x14ac:dyDescent="0.25">
      <c r="A13" s="30"/>
      <c r="B13" s="30"/>
      <c r="C13" s="30"/>
      <c r="D13" s="30"/>
      <c r="E13" s="30"/>
      <c r="F13" s="30"/>
    </row>
  </sheetData>
  <sheetProtection algorithmName="SHA-512" hashValue="fvfEcNBl5QPgIpg5Hlg2SM5Cg4FVTbnkzngFC/RB4Uw7o2I2VS1MF74yBPfOHX4lYz1KzT3MU1V/yen8yzKbdA==" saltValue="JFq1TIWbxbhLFV+yxdzPHw==" spinCount="100000" sheet="1" objects="1" scenarios="1"/>
  <mergeCells count="27">
    <mergeCell ref="A7:F7"/>
    <mergeCell ref="H7:I7"/>
    <mergeCell ref="K7:L7"/>
    <mergeCell ref="M7:N7"/>
    <mergeCell ref="A5:E5"/>
    <mergeCell ref="H5:I5"/>
    <mergeCell ref="K5:L5"/>
    <mergeCell ref="M5:N5"/>
    <mergeCell ref="H6:I6"/>
    <mergeCell ref="K6:L6"/>
    <mergeCell ref="M6:N6"/>
    <mergeCell ref="A12:F13"/>
    <mergeCell ref="A1:L1"/>
    <mergeCell ref="H2:I2"/>
    <mergeCell ref="K2:L2"/>
    <mergeCell ref="M2:N2"/>
    <mergeCell ref="A3:F3"/>
    <mergeCell ref="H3:I3"/>
    <mergeCell ref="K3:L3"/>
    <mergeCell ref="M3:N3"/>
    <mergeCell ref="H8:I8"/>
    <mergeCell ref="K8:L8"/>
    <mergeCell ref="M8:N8"/>
    <mergeCell ref="A4:F4"/>
    <mergeCell ref="H4:I4"/>
    <mergeCell ref="K4:L4"/>
    <mergeCell ref="M4:N4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4"/>
  <sheetViews>
    <sheetView topLeftCell="A5" zoomScale="97" zoomScaleNormal="70" workbookViewId="0">
      <selection activeCell="A14" sqref="A14:G14"/>
    </sheetView>
  </sheetViews>
  <sheetFormatPr defaultRowHeight="15" x14ac:dyDescent="0.25"/>
  <cols>
    <col min="6" max="6" width="15.5703125" customWidth="1"/>
  </cols>
  <sheetData>
    <row r="1" spans="1:14" x14ac:dyDescent="0.25">
      <c r="A1" s="22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"/>
      <c r="N1" s="2"/>
    </row>
    <row r="2" spans="1:14" x14ac:dyDescent="0.25">
      <c r="A2" s="3" t="s">
        <v>9</v>
      </c>
      <c r="B2" s="2"/>
      <c r="C2" s="2"/>
      <c r="D2" s="2"/>
      <c r="E2" s="2"/>
      <c r="F2" s="2"/>
      <c r="G2" s="1" t="s">
        <v>0</v>
      </c>
      <c r="H2" s="24" t="s">
        <v>1</v>
      </c>
      <c r="I2" s="24"/>
      <c r="J2" s="2" t="s">
        <v>0</v>
      </c>
      <c r="K2" s="24" t="s">
        <v>3</v>
      </c>
      <c r="L2" s="24"/>
      <c r="M2" s="24" t="s">
        <v>2</v>
      </c>
      <c r="N2" s="24"/>
    </row>
    <row r="3" spans="1:14" x14ac:dyDescent="0.25">
      <c r="A3" s="31" t="s">
        <v>36</v>
      </c>
      <c r="B3" s="31"/>
      <c r="C3" s="31"/>
      <c r="D3" s="31"/>
      <c r="E3" s="31"/>
      <c r="F3" s="31"/>
      <c r="G3" s="16">
        <v>10</v>
      </c>
      <c r="H3" s="32">
        <f>PRODUCT(G3,17.5)</f>
        <v>175</v>
      </c>
      <c r="I3" s="32"/>
      <c r="J3" s="16">
        <v>0</v>
      </c>
      <c r="K3" s="32">
        <f>PRODUCT(J3,35)</f>
        <v>0</v>
      </c>
      <c r="L3" s="32"/>
      <c r="M3" s="33">
        <f>SUM(H3,K3)</f>
        <v>175</v>
      </c>
      <c r="N3" s="33"/>
    </row>
    <row r="4" spans="1:14" s="8" customFormat="1" x14ac:dyDescent="0.25">
      <c r="A4" s="31" t="s">
        <v>33</v>
      </c>
      <c r="B4" s="31"/>
      <c r="C4" s="31"/>
      <c r="D4" s="31"/>
      <c r="E4" s="31"/>
      <c r="F4" s="31"/>
      <c r="G4" s="16">
        <v>0</v>
      </c>
      <c r="H4" s="35">
        <f>G4*17.5</f>
        <v>0</v>
      </c>
      <c r="I4" s="35"/>
      <c r="J4" s="16">
        <v>8</v>
      </c>
      <c r="K4" s="35">
        <f t="shared" ref="K4:K8" si="0">J4*35</f>
        <v>280</v>
      </c>
      <c r="L4" s="35"/>
      <c r="M4" s="38">
        <f>H4+K4</f>
        <v>280</v>
      </c>
      <c r="N4" s="38"/>
    </row>
    <row r="5" spans="1:14" x14ac:dyDescent="0.25">
      <c r="A5" s="31" t="s">
        <v>34</v>
      </c>
      <c r="B5" s="31"/>
      <c r="C5" s="31"/>
      <c r="D5" s="31"/>
      <c r="E5" s="31"/>
      <c r="F5" s="31"/>
      <c r="G5" s="16">
        <v>0</v>
      </c>
      <c r="H5" s="34">
        <f t="shared" ref="H5:H9" si="1">G5*17.5</f>
        <v>0</v>
      </c>
      <c r="I5" s="34"/>
      <c r="J5" s="16">
        <v>8</v>
      </c>
      <c r="K5" s="32">
        <f t="shared" si="0"/>
        <v>280</v>
      </c>
      <c r="L5" s="32"/>
      <c r="M5" s="33">
        <f t="shared" ref="M5:M7" si="2">H5+K5</f>
        <v>280</v>
      </c>
      <c r="N5" s="33"/>
    </row>
    <row r="6" spans="1:14" s="8" customFormat="1" x14ac:dyDescent="0.25">
      <c r="A6" s="31" t="s">
        <v>35</v>
      </c>
      <c r="B6" s="31"/>
      <c r="C6" s="31"/>
      <c r="D6" s="31"/>
      <c r="E6" s="31"/>
      <c r="F6" s="15"/>
      <c r="G6" s="16">
        <v>10</v>
      </c>
      <c r="H6" s="34">
        <f t="shared" ref="H6" si="3">G6*17.5</f>
        <v>175</v>
      </c>
      <c r="I6" s="34"/>
      <c r="J6" s="16">
        <v>0</v>
      </c>
      <c r="K6" s="32">
        <f t="shared" si="0"/>
        <v>0</v>
      </c>
      <c r="L6" s="32"/>
      <c r="M6" s="33">
        <f t="shared" ref="M6" si="4">H6+K6</f>
        <v>175</v>
      </c>
      <c r="N6" s="33"/>
    </row>
    <row r="7" spans="1:14" x14ac:dyDescent="0.25">
      <c r="A7" s="32" t="s">
        <v>37</v>
      </c>
      <c r="B7" s="32"/>
      <c r="C7" s="32"/>
      <c r="D7" s="32"/>
      <c r="E7" s="32"/>
      <c r="F7" s="32"/>
      <c r="G7" s="16">
        <v>40</v>
      </c>
      <c r="H7" s="34">
        <f t="shared" si="1"/>
        <v>700</v>
      </c>
      <c r="I7" s="34"/>
      <c r="J7" s="16">
        <v>0</v>
      </c>
      <c r="K7" s="32">
        <f t="shared" si="0"/>
        <v>0</v>
      </c>
      <c r="L7" s="32"/>
      <c r="M7" s="33">
        <f t="shared" si="2"/>
        <v>700</v>
      </c>
      <c r="N7" s="33"/>
    </row>
    <row r="8" spans="1:14" s="2" customFormat="1" x14ac:dyDescent="0.25">
      <c r="A8" s="32" t="s">
        <v>38</v>
      </c>
      <c r="B8" s="32"/>
      <c r="C8" s="32"/>
      <c r="D8" s="32"/>
      <c r="E8" s="32"/>
      <c r="F8" s="32"/>
      <c r="G8" s="16">
        <v>10</v>
      </c>
      <c r="H8" s="34">
        <f t="shared" si="1"/>
        <v>175</v>
      </c>
      <c r="I8" s="34"/>
      <c r="J8" s="16">
        <v>0</v>
      </c>
      <c r="K8" s="32">
        <f t="shared" si="0"/>
        <v>0</v>
      </c>
      <c r="L8" s="32"/>
      <c r="M8" s="33">
        <f>H8+K8</f>
        <v>175</v>
      </c>
      <c r="N8" s="33"/>
    </row>
    <row r="9" spans="1:14" s="2" customFormat="1" x14ac:dyDescent="0.25">
      <c r="A9" s="34" t="s">
        <v>18</v>
      </c>
      <c r="B9" s="34"/>
      <c r="C9" s="34"/>
      <c r="D9" s="34"/>
      <c r="E9" s="34"/>
      <c r="F9" s="34"/>
      <c r="G9" s="16">
        <v>10</v>
      </c>
      <c r="H9" s="34">
        <f t="shared" si="1"/>
        <v>175</v>
      </c>
      <c r="I9" s="34"/>
      <c r="J9" s="16">
        <v>6</v>
      </c>
      <c r="K9" s="32">
        <f xml:space="preserve"> J9*35</f>
        <v>210</v>
      </c>
      <c r="L9" s="32"/>
      <c r="M9" s="33">
        <f xml:space="preserve"> H9+K9</f>
        <v>385</v>
      </c>
      <c r="N9" s="33"/>
    </row>
    <row r="10" spans="1:14" s="8" customFormat="1" x14ac:dyDescent="0.25">
      <c r="A10" s="34" t="s">
        <v>19</v>
      </c>
      <c r="B10" s="34"/>
      <c r="C10" s="34"/>
      <c r="D10" s="34"/>
      <c r="E10" s="34"/>
      <c r="F10" s="34"/>
      <c r="G10" s="16">
        <v>10</v>
      </c>
      <c r="H10" s="34">
        <f t="shared" ref="H10" si="5">G10*17.5</f>
        <v>175</v>
      </c>
      <c r="I10" s="34"/>
      <c r="J10" s="16">
        <v>0</v>
      </c>
      <c r="K10" s="32">
        <f xml:space="preserve"> J10*35</f>
        <v>0</v>
      </c>
      <c r="L10" s="32"/>
      <c r="M10" s="33">
        <f xml:space="preserve"> H10+K10</f>
        <v>175</v>
      </c>
      <c r="N10" s="33"/>
    </row>
    <row r="11" spans="1:14" x14ac:dyDescent="0.25">
      <c r="A11" s="2"/>
      <c r="B11" s="2"/>
      <c r="C11" s="2"/>
      <c r="D11" s="2"/>
      <c r="E11" s="2"/>
      <c r="F11" s="2"/>
      <c r="G11" s="4">
        <f>SUM(G3:G10)</f>
        <v>90</v>
      </c>
      <c r="H11" s="28">
        <f>SUM(H3:H10)</f>
        <v>1575</v>
      </c>
      <c r="I11" s="28"/>
      <c r="J11" s="4">
        <f>SUM(J3:J10)</f>
        <v>22</v>
      </c>
      <c r="K11" s="28">
        <f>SUM(K3:K10)</f>
        <v>770</v>
      </c>
      <c r="L11" s="28"/>
      <c r="M11" s="26">
        <f>SUM(M3:M10)</f>
        <v>2345</v>
      </c>
      <c r="N11" s="26"/>
    </row>
    <row r="12" spans="1:14" s="2" customFormat="1" x14ac:dyDescent="0.25">
      <c r="A12"/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14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25">
      <c r="A14" s="36"/>
      <c r="B14" s="37"/>
      <c r="C14" s="37"/>
      <c r="D14" s="37"/>
      <c r="E14" s="37"/>
      <c r="F14" s="37"/>
      <c r="G14" s="37"/>
    </row>
  </sheetData>
  <sheetProtection algorithmName="SHA-512" hashValue="V6zcpB7U+VW2Jmitut6jJPb/3hRB4/qMNbf7VO2nrE8AlawN1boY7sM9N6EHAwKxq5NFX9Ym09O7tReCQxwhxg==" saltValue="A8BwW+MM7xM+Wct7EGyAsQ==" spinCount="100000" sheet="1" objects="1" scenarios="1"/>
  <mergeCells count="40">
    <mergeCell ref="A10:F10"/>
    <mergeCell ref="H10:I10"/>
    <mergeCell ref="K10:L10"/>
    <mergeCell ref="M10:N10"/>
    <mergeCell ref="A9:F9"/>
    <mergeCell ref="H9:I9"/>
    <mergeCell ref="K9:L9"/>
    <mergeCell ref="M9:N9"/>
    <mergeCell ref="M7:N7"/>
    <mergeCell ref="M8:N8"/>
    <mergeCell ref="A1:L1"/>
    <mergeCell ref="H2:I2"/>
    <mergeCell ref="K2:L2"/>
    <mergeCell ref="M2:N2"/>
    <mergeCell ref="A3:F3"/>
    <mergeCell ref="H3:I3"/>
    <mergeCell ref="K3:L3"/>
    <mergeCell ref="M3:N3"/>
    <mergeCell ref="A8:F8"/>
    <mergeCell ref="H8:I8"/>
    <mergeCell ref="K8:L8"/>
    <mergeCell ref="A7:F7"/>
    <mergeCell ref="H7:I7"/>
    <mergeCell ref="K7:L7"/>
    <mergeCell ref="A14:G14"/>
    <mergeCell ref="A4:F4"/>
    <mergeCell ref="H4:I4"/>
    <mergeCell ref="K4:L4"/>
    <mergeCell ref="M4:N4"/>
    <mergeCell ref="H6:I6"/>
    <mergeCell ref="K6:L6"/>
    <mergeCell ref="M6:N6"/>
    <mergeCell ref="A5:F5"/>
    <mergeCell ref="H5:I5"/>
    <mergeCell ref="K5:L5"/>
    <mergeCell ref="M5:N5"/>
    <mergeCell ref="A6:E6"/>
    <mergeCell ref="H11:I11"/>
    <mergeCell ref="K11:L11"/>
    <mergeCell ref="M11:N1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1"/>
  <sheetViews>
    <sheetView zoomScaleNormal="100" workbookViewId="0">
      <selection activeCell="M14" sqref="M14"/>
    </sheetView>
  </sheetViews>
  <sheetFormatPr defaultRowHeight="15" x14ac:dyDescent="0.25"/>
  <cols>
    <col min="8" max="11" width="8.7109375" style="8"/>
  </cols>
  <sheetData>
    <row r="1" spans="1:14" x14ac:dyDescent="0.25">
      <c r="A1" s="39" t="s">
        <v>21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3" spans="1:14" x14ac:dyDescent="0.25">
      <c r="E3" s="24" t="s">
        <v>12</v>
      </c>
      <c r="F3" s="24"/>
      <c r="G3" s="24"/>
      <c r="H3" s="23" t="s">
        <v>24</v>
      </c>
      <c r="I3" s="23"/>
      <c r="J3" s="7"/>
      <c r="K3" s="7"/>
      <c r="M3" s="24" t="s">
        <v>13</v>
      </c>
      <c r="N3" s="24"/>
    </row>
    <row r="4" spans="1:14" x14ac:dyDescent="0.25">
      <c r="A4" s="24" t="s">
        <v>11</v>
      </c>
      <c r="B4" s="24"/>
      <c r="C4" s="24"/>
      <c r="E4" s="24">
        <v>430</v>
      </c>
      <c r="F4" s="24"/>
      <c r="I4" s="8">
        <v>0</v>
      </c>
      <c r="M4" s="18">
        <f>E4*17.5+I4*35</f>
        <v>7525</v>
      </c>
    </row>
    <row r="5" spans="1:14" x14ac:dyDescent="0.25">
      <c r="A5" s="24" t="s">
        <v>22</v>
      </c>
      <c r="B5" s="24"/>
      <c r="C5" s="24"/>
      <c r="D5" s="8"/>
      <c r="E5" s="24">
        <v>235</v>
      </c>
      <c r="F5" s="24"/>
      <c r="G5" s="8"/>
      <c r="I5" s="8">
        <v>0</v>
      </c>
      <c r="M5" s="18">
        <f>E5*17.5</f>
        <v>4112.5</v>
      </c>
    </row>
    <row r="6" spans="1:14" x14ac:dyDescent="0.25">
      <c r="A6" s="23" t="s">
        <v>23</v>
      </c>
      <c r="B6" s="23"/>
      <c r="C6" s="23"/>
      <c r="F6">
        <v>0</v>
      </c>
      <c r="I6" s="8">
        <v>0</v>
      </c>
      <c r="L6" s="19"/>
      <c r="M6" s="19">
        <v>0</v>
      </c>
    </row>
    <row r="7" spans="1:14" x14ac:dyDescent="0.25">
      <c r="A7" s="23" t="s">
        <v>40</v>
      </c>
      <c r="B7" s="23"/>
      <c r="C7" s="23"/>
      <c r="D7" s="17"/>
      <c r="E7" s="17"/>
      <c r="F7" s="17">
        <v>10</v>
      </c>
      <c r="G7" s="17"/>
      <c r="H7" s="17"/>
      <c r="I7" s="17">
        <v>0</v>
      </c>
      <c r="J7" s="17"/>
      <c r="K7" s="17"/>
      <c r="L7" s="20"/>
      <c r="M7" s="21">
        <v>175</v>
      </c>
      <c r="N7" s="17"/>
    </row>
    <row r="8" spans="1:14" x14ac:dyDescent="0.25">
      <c r="M8">
        <f>SUM(M4:M7)</f>
        <v>11812.5</v>
      </c>
    </row>
    <row r="13" spans="1:14" x14ac:dyDescent="0.25">
      <c r="A13" s="40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</row>
    <row r="20" spans="1:18" x14ac:dyDescent="0.25">
      <c r="A20" s="37"/>
      <c r="B20" s="37"/>
      <c r="C20" s="37"/>
      <c r="D20" s="37"/>
      <c r="E20" s="37"/>
    </row>
    <row r="21" spans="1:18" x14ac:dyDescent="0.25">
      <c r="G21" s="1"/>
      <c r="H21" s="9"/>
      <c r="I21" s="9"/>
      <c r="J21" s="9"/>
      <c r="K21" s="9"/>
      <c r="L21" s="24"/>
      <c r="M21" s="24"/>
      <c r="N21" s="2"/>
      <c r="O21" s="24"/>
      <c r="P21" s="24"/>
      <c r="Q21" s="24"/>
      <c r="R21" s="24"/>
    </row>
  </sheetData>
  <sheetProtection algorithmName="SHA-512" hashValue="xUOhT88HSFgbt2CvjuBQvbyRrRawur++IgXr/PiWqMCbVfyOzkrtmi9bi5TVb9rZCQZ/iFqp1HcjQikSYEb/Tw==" saltValue="ts/MLcL1tZKklvbOk7M7iQ==" spinCount="100000" sheet="1" objects="1" scenarios="1"/>
  <mergeCells count="15">
    <mergeCell ref="A1:N1"/>
    <mergeCell ref="A4:C4"/>
    <mergeCell ref="E3:G3"/>
    <mergeCell ref="M3:N3"/>
    <mergeCell ref="A13:L13"/>
    <mergeCell ref="A5:C5"/>
    <mergeCell ref="E5:F5"/>
    <mergeCell ref="A6:C6"/>
    <mergeCell ref="H3:I3"/>
    <mergeCell ref="E4:F4"/>
    <mergeCell ref="A7:C7"/>
    <mergeCell ref="L21:M21"/>
    <mergeCell ref="O21:P21"/>
    <mergeCell ref="Q21:R21"/>
    <mergeCell ref="A20:E2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"/>
  <sheetViews>
    <sheetView tabSelected="1" workbookViewId="0">
      <selection activeCell="A19" sqref="A19:G19"/>
    </sheetView>
  </sheetViews>
  <sheetFormatPr defaultRowHeight="15" x14ac:dyDescent="0.25"/>
  <sheetData>
    <row r="1" spans="1:14" x14ac:dyDescent="0.25">
      <c r="A1" s="40" t="s">
        <v>14</v>
      </c>
      <c r="B1" s="37"/>
      <c r="C1" s="37"/>
      <c r="D1" s="37"/>
      <c r="E1" s="37"/>
    </row>
    <row r="3" spans="1:14" x14ac:dyDescent="0.25">
      <c r="A3" s="3" t="s">
        <v>4</v>
      </c>
      <c r="D3" s="5"/>
      <c r="E3" s="5">
        <v>3570</v>
      </c>
    </row>
    <row r="4" spans="1:14" x14ac:dyDescent="0.25">
      <c r="A4" s="3" t="s">
        <v>7</v>
      </c>
      <c r="E4" s="5">
        <v>2520</v>
      </c>
    </row>
    <row r="5" spans="1:14" x14ac:dyDescent="0.25">
      <c r="A5" s="3" t="s">
        <v>9</v>
      </c>
      <c r="E5" s="5">
        <v>2345</v>
      </c>
    </row>
    <row r="6" spans="1:14" x14ac:dyDescent="0.25">
      <c r="A6" s="10" t="s">
        <v>25</v>
      </c>
      <c r="B6" s="11"/>
      <c r="C6" s="8"/>
      <c r="E6" s="5">
        <v>11812.5</v>
      </c>
    </row>
    <row r="7" spans="1:14" x14ac:dyDescent="0.25">
      <c r="E7" s="6">
        <f>SUM(E2:E6)</f>
        <v>20247.5</v>
      </c>
    </row>
    <row r="13" spans="1:14" x14ac:dyDescent="0.25">
      <c r="A13" s="40" t="s">
        <v>26</v>
      </c>
      <c r="B13" s="37"/>
      <c r="C13" s="37"/>
      <c r="D13" s="37"/>
      <c r="E13" s="37"/>
      <c r="F13" s="37"/>
    </row>
    <row r="14" spans="1:14" x14ac:dyDescent="0.25">
      <c r="G14" s="23" t="s">
        <v>27</v>
      </c>
      <c r="H14" s="23"/>
      <c r="I14" s="23"/>
      <c r="J14" s="23" t="s">
        <v>28</v>
      </c>
      <c r="K14" s="23"/>
      <c r="L14" s="23"/>
      <c r="M14" s="12"/>
      <c r="N14" s="12" t="s">
        <v>29</v>
      </c>
    </row>
    <row r="15" spans="1:14" x14ac:dyDescent="0.25">
      <c r="A15" s="24" t="s">
        <v>10</v>
      </c>
      <c r="B15" s="24"/>
      <c r="C15" s="24"/>
      <c r="D15" s="24"/>
      <c r="E15" s="24"/>
      <c r="F15" s="24"/>
      <c r="G15" s="12">
        <v>10</v>
      </c>
      <c r="H15" s="24">
        <f>G15*17.5</f>
        <v>175</v>
      </c>
      <c r="I15" s="24"/>
      <c r="J15" s="12">
        <v>10</v>
      </c>
      <c r="K15" s="24">
        <f t="shared" ref="K15" si="0">J15*35</f>
        <v>350</v>
      </c>
      <c r="L15" s="24"/>
      <c r="M15" s="25">
        <f t="shared" ref="M15" si="1">H15+K15</f>
        <v>525</v>
      </c>
      <c r="N15" s="25"/>
    </row>
    <row r="19" spans="1:7" x14ac:dyDescent="0.25">
      <c r="A19" s="40" t="s">
        <v>39</v>
      </c>
      <c r="B19" s="37"/>
      <c r="C19" s="37"/>
      <c r="D19" s="37"/>
      <c r="E19" s="37"/>
      <c r="F19" s="37"/>
      <c r="G19" s="37"/>
    </row>
  </sheetData>
  <sheetProtection algorithmName="SHA-512" hashValue="2DS0fnNsGDhN5jsjAxgoCx+TQ684B9bpRx4c9YOQngzjVKxFDP3DRO+ZDBM9xZzrAvyMk8oG/6hRawV2TlFiCA==" saltValue="mXyZG4U/ea2lYBN4OCwxUA==" spinCount="100000" sheet="1" objects="1" scenarios="1"/>
  <mergeCells count="9">
    <mergeCell ref="A19:G19"/>
    <mergeCell ref="A1:E1"/>
    <mergeCell ref="A15:F15"/>
    <mergeCell ref="H15:I15"/>
    <mergeCell ref="K15:L15"/>
    <mergeCell ref="M15:N15"/>
    <mergeCell ref="A13:F13"/>
    <mergeCell ref="G14:I14"/>
    <mergeCell ref="J14:L1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Foglio1</vt:lpstr>
      <vt:lpstr>Foglio2</vt:lpstr>
      <vt:lpstr>Foglio3</vt:lpstr>
      <vt:lpstr>Foglio4</vt:lpstr>
      <vt:lpstr>Foglio5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2022-03-03T17:29:46Z</dcterms:modified>
</cp:coreProperties>
</file>